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eta\Disk O\Отдел по закупкам\ВНУТРЕННЯЯ ОПЗ\Закупки 2025\ЗП Страхование\"/>
    </mc:Choice>
  </mc:AlternateContent>
  <bookViews>
    <workbookView xWindow="0" yWindow="0" windowWidth="0" windowHeight="12330" tabRatio="456"/>
  </bookViews>
  <sheets>
    <sheet name="Приложение № 1" sheetId="5" r:id="rId1"/>
    <sheet name="Приложение № 1.1." sheetId="8" r:id="rId2"/>
  </sheets>
  <definedNames>
    <definedName name="_xlnm.Print_Area" localSheetId="0">'Приложение № 1'!$A$1:$G$11</definedName>
  </definedNames>
  <calcPr calcId="152511"/>
</workbook>
</file>

<file path=xl/calcChain.xml><?xml version="1.0" encoding="utf-8"?>
<calcChain xmlns="http://schemas.openxmlformats.org/spreadsheetml/2006/main">
  <c r="H15" i="8" l="1"/>
  <c r="H14" i="8"/>
  <c r="H13" i="8"/>
  <c r="H5" i="8" l="1"/>
</calcChain>
</file>

<file path=xl/sharedStrings.xml><?xml version="1.0" encoding="utf-8"?>
<sst xmlns="http://schemas.openxmlformats.org/spreadsheetml/2006/main" count="86" uniqueCount="76">
  <si>
    <t>№ Лота</t>
  </si>
  <si>
    <t>Начальная (максимальная) цена лота без НДС, руб.</t>
  </si>
  <si>
    <t>Перечень объектов недвижимого имущества, передаваемых на страхование</t>
  </si>
  <si>
    <t>Cтраховая стоимость, руб.</t>
  </si>
  <si>
    <t>Общая площадь, кв.м., Общий объем, куб.м., протяженность, м.</t>
  </si>
  <si>
    <t>Адрес</t>
  </si>
  <si>
    <t>Кадастровый (или условный) №</t>
  </si>
  <si>
    <t>Период страхования</t>
  </si>
  <si>
    <t>Начало периода страхования</t>
  </si>
  <si>
    <t>Конец периода страхования</t>
  </si>
  <si>
    <t>Приложение № 1</t>
  </si>
  <si>
    <t>Дополнительная информация по перечню объектов недвижимого имущества, передаваемых на страхование указана в Приложении № 1.1. к конкурсной документации.</t>
  </si>
  <si>
    <t>№</t>
  </si>
  <si>
    <t>Наименование объекта</t>
  </si>
  <si>
    <t>Страховая сумма, рублей</t>
  </si>
  <si>
    <t>Лот 1</t>
  </si>
  <si>
    <t>Приложение № 1.1.</t>
  </si>
  <si>
    <t>Выгодоприобретатель</t>
  </si>
  <si>
    <t>Год постройки</t>
  </si>
  <si>
    <t>Техническое описание</t>
  </si>
  <si>
    <t>Дополнительные сведения:</t>
  </si>
  <si>
    <t>Описание охраны территорий:</t>
  </si>
  <si>
    <t>Расстояние до ближайшей пожарной части:</t>
  </si>
  <si>
    <t>Описание мер пожарной безопасности по каждой локации:</t>
  </si>
  <si>
    <t>Филиал/структурное подразделение АО «Саханефтегазсбыт»</t>
  </si>
  <si>
    <t>Объекты недвижимого имущества  Чокурдахская Нефтебаза -  АО "Саханефтегазсбыт"</t>
  </si>
  <si>
    <t>Земельный участок</t>
  </si>
  <si>
    <t>Республика Саха (Якутия) в лице Правительство Республики Саха (Якутия) в части непогашенной Страхователем задолженности по договору о предоставлении государственной гарантии Республики Саха (Якутия), заключенному между Республикой Саха (Якутия), ПАО «Сбербанк России» и Страхователем в пользу ПАО «Сбербанк России» в случае неисполнения или ненадлежащего исполнения Страхователем обязательств по возврату основного долга (части основного долга) по Договору об открытии невозобновляемой кредитной линии № 180B01B38 от 22 июля 2025 года, заключенному между Страхователем и ПАО «Сбербанк России».»;</t>
  </si>
  <si>
    <t>АО "Саханефтегазсбыт" - Нижнеколымская нефтебаза</t>
  </si>
  <si>
    <t>Вид объекта недвижимости</t>
  </si>
  <si>
    <t>Единый недвижимый комплекс (Филиал "Нижнеколымская нефтебаза" АО "Саханефтегазсбыт") 14:20:020003:537</t>
  </si>
  <si>
    <t>Операторская</t>
  </si>
  <si>
    <t>76.8</t>
  </si>
  <si>
    <t>Республика Саха (Якутия), муниципальный район Нижнеколымский, городское поселение поселок
Черский, поселок Черский, микрорайон Зеленый мыс</t>
  </si>
  <si>
    <t>14:20:020003:540</t>
  </si>
  <si>
    <t>Топливная насосная</t>
  </si>
  <si>
    <t>251.3</t>
  </si>
  <si>
    <t>Республика Саха (Якутия), муниципальный район Нижнеколымский, городское поселение поселок
Черский, поселок Черский, мкр-н Зеленый мыс</t>
  </si>
  <si>
    <t>14:20:020003:209</t>
  </si>
  <si>
    <t>Cооружения топливной промышленности (Пожарная насосоная)</t>
  </si>
  <si>
    <t>119.1</t>
  </si>
  <si>
    <t>14:20:020003:538</t>
  </si>
  <si>
    <t>Cооружения топливной промышленности (Технологический трубопровод)</t>
  </si>
  <si>
    <t>14:20:020003:542</t>
  </si>
  <si>
    <t>Cооружения топливной промышленности (Трасса технологического трубопровода)</t>
  </si>
  <si>
    <t>14:20:020003:541</t>
  </si>
  <si>
    <t>Cооружения топливной промышленности (Противопожарный трубопровод)</t>
  </si>
  <si>
    <t>14:20:020003:543</t>
  </si>
  <si>
    <t>Cооружения топливной промышленности (Эстакадная площадка)</t>
  </si>
  <si>
    <t>62.8</t>
  </si>
  <si>
    <t>14:20:020003:539</t>
  </si>
  <si>
    <t>Cооружения топливной промышленности                  (РГС-25 - 2 шт.)</t>
  </si>
  <si>
    <t>14:20:020003:546</t>
  </si>
  <si>
    <t>Cооружения топливной промышленности                  (РВС-700 - 20 шт.)</t>
  </si>
  <si>
    <t>14:20:020003:544</t>
  </si>
  <si>
    <t>Cооружения топливной промышленности         (РВС-5000 - 14 шт.)</t>
  </si>
  <si>
    <t>14:20:020003:545</t>
  </si>
  <si>
    <t>198830 +/- 312</t>
  </si>
  <si>
    <t>Местоположение установлено относительно ориентира, расположенного в границах участка. Почтовый адрес ориентира: Республика Саха (Якутия), муниципальный район Нижнеколымский, городское поселение поселок Черский, поселок Черский, микрорайон Зеленый мыс.</t>
  </si>
  <si>
    <t>14:20:020003:76</t>
  </si>
  <si>
    <t>Фундамент - Деревянные столбы. Наружные и внутренние капитальные стены - Брус. Дополнительная существенная информация - Объект расположен на оборудованной, охраняемой территории нефтебазы</t>
  </si>
  <si>
    <t>Фундамент - Железобетонные сваи. Наружные и внутренние капитальные стены - Шлакоблочные. Дополнительная существенная информация - Объект расположен на оборудованной, охраняемой территории нефтебазы</t>
  </si>
  <si>
    <t>Ст.труба дм.200 мм.</t>
  </si>
  <si>
    <t>Ст.труба дм.200 мм</t>
  </si>
  <si>
    <t>-</t>
  </si>
  <si>
    <t>Материал сооружения - Резервуар горизонтальный стальной со стальной крышей, смонтированный на ж/б основаниях с отмосткой и кольцами, на гидрофоном подстилающем слое, согласно проектных технологических решений. Фундамент - Ж/б основание.</t>
  </si>
  <si>
    <t>Фундамент - Бетонное основание. Наличие технологического обеспечения и улучшений объекта - Оснащение технологическими трубопроводами (топливопроводами), обеспечение электроосвещением.</t>
  </si>
  <si>
    <t>Резервуар вертикальный стальной со стальной крышей, смонтированный на ж/б основаниях с отмосткой и кольцами, на гидрофоном подстилающем слое, согласно проектных технологических решений</t>
  </si>
  <si>
    <t xml:space="preserve">Материал сооружения - Резервуар вертикальный стальной со стальной крышей, смонтированный на ж/б основаниях с отмосткой и кольцами, на гидрофоном подстилающем слое, согласно проектных технологических решений. Фундамент - Ж/б основание. </t>
  </si>
  <si>
    <t xml:space="preserve">Осуществляется хранение реализация светлых и темных нефтепродуктов. Нефтехимические процессы отсутствуют. </t>
  </si>
  <si>
    <t>Периметр территории подлежащей огораживанию 2161м Из них огорожено 1623м и не имеет ограждения 538м. Освещение имеется. Охрана объекта осуществляется ЧОП ООО "Регион-Безопасность". Пожарная сигнализация в зданиях расположенных на территории нефтебазы имеется. Ручные извещатели в товарном парке, причале, эстакаде и складе имеются. Кнопка тревожной сигнализации имеется (3 на территории). Имеется видеонаблюдение (45 видеокамер).</t>
  </si>
  <si>
    <t>1421м по прямой дороге и 1137м по объездной.</t>
  </si>
  <si>
    <t>Нижнеколымская нефтебаза -  АО "Саханефтегазсбыт"</t>
  </si>
  <si>
    <t>На нефтебазе имеется: 19 пожарных щитов с инвентарем; 51 огнетушитель. Пожарный резервуар отсутствует. Пожарный водоем отсутствует. Сезонный и/или круглогодичный пункт забора воды с р.Колыма отсутствтует. Пожарный сухопровод отсутствует. Все помещения оборудованы пожарной сигнализацией, за исключением нового слесарного помещения, сигнализация будет оборудована до сентября 2025 года.  На территории нефтебазы имеются ручные извещатели (товарный парк, склад, эстакада налива, причал), однако из-за обрыва кабеля сигнал не поступает на КПП - 1. Работы по восстановлению ведутся. Резервуарный парк оборудован молниезащитой и заземлен.</t>
  </si>
  <si>
    <t xml:space="preserve"> к  Документации по проведению запроса предложений в электронной форме
 на оказание услуг по страхованию объектов недвижимого имущества филиала Нижнеколымская нефтебаза АО «Саханефтегазсбыт» в 2025-2028 годах</t>
  </si>
  <si>
    <t xml:space="preserve"> к  Документации по проведению запроса предложений в электронной форме
на оказание услуг по страхованию объектов недвижимого имущества филиала Нижнеколымская нефтебаза АО «Саханефтегазсбыт» в 2025-2028 годах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</si>
</sst>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р_._-;\-* #,##0.00_р_._-;_-* &quot;-&quot;??_р_._-;_-@_-"/>
  </numFmts>
  <fonts count="22" x14ac:knownFonts="1">
    <font>
      <sz val="11"/>
      <color theme="1"/>
      <name val="Calibri"/>
      <family val="2"/>
      <charset val="204"/>
      <scheme val="minor"/>
    </font>
    <font>
      <sz val="10"/>
      <name val="Arial Cyr"/>
      <charset val="204"/>
    </font>
    <font>
      <b/>
      <sz val="12"/>
      <name val="Times New Roman"/>
      <family val="1"/>
      <charset val="204"/>
    </font>
    <font>
      <sz val="12"/>
      <name val="Times New Roman"/>
      <family val="1"/>
      <charset val="204"/>
    </font>
    <font>
      <sz val="10"/>
      <name val="Times New Roman"/>
      <family val="1"/>
      <charset val="204"/>
    </font>
    <font>
      <b/>
      <sz val="14"/>
      <name val="Times New Roman"/>
      <family val="1"/>
      <charset val="204"/>
    </font>
    <font>
      <b/>
      <sz val="10"/>
      <color indexed="8"/>
      <name val="Times New Roman"/>
      <family val="1"/>
      <charset val="204"/>
    </font>
    <font>
      <sz val="11"/>
      <color theme="1"/>
      <name val="Calibri"/>
      <family val="2"/>
      <charset val="204"/>
      <scheme val="minor"/>
    </font>
    <font>
      <sz val="11"/>
      <color theme="1"/>
      <name val="Calibri"/>
      <family val="2"/>
      <scheme val="minor"/>
    </font>
    <font>
      <sz val="11"/>
      <name val="Calibri"/>
      <family val="2"/>
      <charset val="204"/>
      <scheme val="minor"/>
    </font>
    <font>
      <sz val="12"/>
      <name val="Calibri"/>
      <family val="2"/>
      <charset val="204"/>
      <scheme val="minor"/>
    </font>
    <font>
      <b/>
      <sz val="12"/>
      <color rgb="FF000000"/>
      <name val="Times New Roman"/>
      <family val="1"/>
      <charset val="204"/>
    </font>
    <font>
      <b/>
      <sz val="12"/>
      <color theme="1"/>
      <name val="Times New Roman"/>
      <family val="1"/>
      <charset val="204"/>
    </font>
    <font>
      <sz val="10"/>
      <color theme="1"/>
      <name val="Times New Roman"/>
      <family val="1"/>
      <charset val="204"/>
    </font>
    <font>
      <sz val="11"/>
      <color theme="1"/>
      <name val="Times New Roman"/>
      <family val="1"/>
      <charset val="204"/>
    </font>
    <font>
      <sz val="10"/>
      <color theme="1"/>
      <name val="Calibri"/>
      <family val="2"/>
      <charset val="204"/>
      <scheme val="minor"/>
    </font>
    <font>
      <b/>
      <sz val="10"/>
      <color theme="1"/>
      <name val="Times New Roman"/>
      <family val="1"/>
      <charset val="204"/>
    </font>
    <font>
      <sz val="10"/>
      <color rgb="FF000000"/>
      <name val="Times New Roman"/>
      <family val="1"/>
      <charset val="204"/>
    </font>
    <font>
      <sz val="12"/>
      <color rgb="FF000000"/>
      <name val="Times New Roman"/>
      <family val="1"/>
      <charset val="204"/>
    </font>
    <font>
      <b/>
      <sz val="10"/>
      <color rgb="FF000000"/>
      <name val="Times New Roman"/>
      <family val="1"/>
      <charset val="204"/>
    </font>
    <font>
      <b/>
      <sz val="11"/>
      <color theme="1"/>
      <name val="Times New Roman"/>
      <family val="1"/>
      <charset val="204"/>
    </font>
    <font>
      <sz val="10"/>
      <color indexed="64"/>
      <name val="Times New Roman"/>
      <family val="1"/>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1" fillId="0" borderId="0"/>
    <xf numFmtId="0" fontId="8" fillId="0" borderId="0"/>
    <xf numFmtId="164" fontId="7" fillId="0" borderId="0" applyFont="0" applyFill="0" applyBorder="0" applyAlignment="0" applyProtection="0"/>
  </cellStyleXfs>
  <cellXfs count="76">
    <xf numFmtId="0" fontId="0" fillId="0" borderId="0" xfId="0"/>
    <xf numFmtId="0" fontId="9" fillId="0" borderId="0" xfId="0" applyFont="1"/>
    <xf numFmtId="0" fontId="9" fillId="0" borderId="0" xfId="0" applyFont="1" applyAlignment="1">
      <alignment vertical="center"/>
    </xf>
    <xf numFmtId="0" fontId="3" fillId="0" borderId="1" xfId="1"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4" fontId="13" fillId="0" borderId="0" xfId="0" applyNumberFormat="1" applyFont="1" applyAlignment="1">
      <alignment horizontal="center" vertical="center"/>
    </xf>
    <xf numFmtId="0" fontId="13" fillId="0" borderId="0" xfId="0" applyFont="1"/>
    <xf numFmtId="0" fontId="15" fillId="0" borderId="0" xfId="0" applyFont="1"/>
    <xf numFmtId="49" fontId="14"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43" fontId="14" fillId="0" borderId="0" xfId="0" applyNumberFormat="1" applyFont="1" applyFill="1" applyBorder="1" applyAlignment="1">
      <alignment horizontal="center" vertical="center"/>
    </xf>
    <xf numFmtId="0" fontId="2" fillId="0" borderId="1"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4" fontId="16" fillId="0" borderId="5"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10" fillId="0" borderId="0" xfId="0" applyFont="1" applyFill="1"/>
    <xf numFmtId="0" fontId="3" fillId="0" borderId="0" xfId="1" applyFont="1" applyFill="1" applyBorder="1" applyAlignment="1">
      <alignment vertical="center" wrapText="1"/>
    </xf>
    <xf numFmtId="0" fontId="9" fillId="0" borderId="0" xfId="0" applyFont="1" applyFill="1"/>
    <xf numFmtId="0" fontId="2" fillId="0" borderId="1" xfId="0" applyFont="1" applyFill="1" applyBorder="1" applyAlignment="1">
      <alignment horizontal="center" vertical="center"/>
    </xf>
    <xf numFmtId="0" fontId="9" fillId="0" borderId="1" xfId="0" applyFont="1" applyFill="1" applyBorder="1" applyAlignment="1">
      <alignment horizont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4"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4" fontId="13" fillId="0" borderId="0" xfId="0" applyNumberFormat="1" applyFont="1" applyFill="1" applyBorder="1" applyAlignment="1">
      <alignment horizontal="center" vertical="center"/>
    </xf>
    <xf numFmtId="4" fontId="16"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wrapText="1"/>
    </xf>
    <xf numFmtId="0" fontId="16" fillId="0" borderId="4" xfId="0" applyFont="1" applyFill="1" applyBorder="1" applyAlignment="1">
      <alignment horizontal="center" vertical="center" wrapText="1"/>
    </xf>
    <xf numFmtId="164" fontId="3" fillId="0" borderId="1" xfId="3"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xf numFmtId="0" fontId="3" fillId="0" borderId="1" xfId="0" applyFont="1" applyFill="1" applyBorder="1" applyAlignment="1">
      <alignment horizontal="center" wrapText="1"/>
    </xf>
    <xf numFmtId="164" fontId="2" fillId="0" borderId="11" xfId="0" applyNumberFormat="1" applyFont="1" applyFill="1" applyBorder="1"/>
    <xf numFmtId="164" fontId="3" fillId="0" borderId="1" xfId="3"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3" fontId="14" fillId="0" borderId="1" xfId="0" applyNumberFormat="1" applyFont="1" applyFill="1" applyBorder="1" applyAlignment="1">
      <alignment horizontal="center" vertical="center"/>
    </xf>
    <xf numFmtId="14" fontId="14" fillId="0" borderId="2" xfId="0" applyNumberFormat="1" applyFont="1" applyFill="1" applyBorder="1" applyAlignment="1">
      <alignment horizontal="center" vertical="center"/>
    </xf>
    <xf numFmtId="0" fontId="17" fillId="0" borderId="1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2" fillId="0" borderId="1" xfId="1" applyFont="1" applyFill="1" applyBorder="1" applyAlignment="1">
      <alignment horizontal="center" vertical="center" wrapText="1"/>
    </xf>
    <xf numFmtId="0" fontId="18" fillId="0" borderId="0" xfId="0" applyFont="1" applyFill="1" applyAlignment="1">
      <alignment horizontal="left" vertical="center" wrapText="1"/>
    </xf>
    <xf numFmtId="0" fontId="3" fillId="0" borderId="0" xfId="1" applyFont="1" applyFill="1" applyBorder="1" applyAlignment="1">
      <alignment horizontal="right" vertical="center" wrapText="1"/>
    </xf>
    <xf numFmtId="0" fontId="5" fillId="0" borderId="0" xfId="1" applyFont="1" applyFill="1" applyBorder="1" applyAlignment="1">
      <alignment horizontal="right" vertical="center" wrapText="1" indent="1"/>
    </xf>
    <xf numFmtId="0" fontId="17" fillId="0" borderId="5" xfId="0" applyFont="1" applyBorder="1" applyAlignment="1">
      <alignment horizontal="left" vertical="center" wrapText="1"/>
    </xf>
    <xf numFmtId="0" fontId="13" fillId="0" borderId="5" xfId="0" applyFont="1" applyFill="1" applyBorder="1" applyAlignment="1">
      <alignment horizontal="left" vertical="center"/>
    </xf>
    <xf numFmtId="0" fontId="17" fillId="0" borderId="5" xfId="0" applyFont="1" applyFill="1" applyBorder="1" applyAlignment="1">
      <alignment horizontal="left" vertical="center" wrapText="1"/>
    </xf>
    <xf numFmtId="0" fontId="4" fillId="0" borderId="5" xfId="0" applyFont="1" applyBorder="1" applyAlignment="1">
      <alignment horizontal="left" vertical="center" wrapText="1"/>
    </xf>
    <xf numFmtId="0" fontId="13" fillId="0" borderId="5" xfId="0" applyFont="1" applyFill="1" applyBorder="1" applyAlignment="1">
      <alignment horizontal="left" vertical="center" wrapText="1"/>
    </xf>
    <xf numFmtId="0" fontId="21" fillId="0" borderId="5" xfId="0" applyFont="1" applyBorder="1" applyAlignment="1">
      <alignment horizontal="left" vertical="center" wrapText="1"/>
    </xf>
    <xf numFmtId="0" fontId="6" fillId="0" borderId="0" xfId="0" applyFont="1" applyFill="1" applyBorder="1" applyAlignment="1">
      <alignment horizontal="right" vertical="center"/>
    </xf>
    <xf numFmtId="0" fontId="4" fillId="0" borderId="0" xfId="1" applyFont="1" applyFill="1" applyBorder="1" applyAlignment="1">
      <alignment horizontal="right" vertical="center" wrapText="1"/>
    </xf>
    <xf numFmtId="0" fontId="13" fillId="0" borderId="7"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3"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cellXfs>
  <cellStyles count="4">
    <cellStyle name="Обычный" xfId="0" builtinId="0"/>
    <cellStyle name="Обычный 2" xfId="1"/>
    <cellStyle name="Обычный 3"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tabSelected="1" zoomScale="93" zoomScaleNormal="93" zoomScaleSheetLayoutView="85" workbookViewId="0">
      <selection activeCell="D7" sqref="D7"/>
    </sheetView>
  </sheetViews>
  <sheetFormatPr defaultRowHeight="15" x14ac:dyDescent="0.25"/>
  <cols>
    <col min="1" max="1" width="6.42578125" style="1" customWidth="1"/>
    <col min="2" max="2" width="81.42578125" style="1" customWidth="1"/>
    <col min="3" max="3" width="28.140625" style="1" customWidth="1"/>
    <col min="4" max="4" width="25.140625" style="1" customWidth="1"/>
    <col min="5" max="5" width="15.42578125" style="1" customWidth="1"/>
    <col min="6" max="6" width="14.7109375" style="1" customWidth="1"/>
    <col min="7" max="7" width="33.5703125" style="1" customWidth="1"/>
    <col min="8" max="13" width="16" style="1" customWidth="1"/>
    <col min="14" max="14" width="17.85546875" style="1" bestFit="1" customWidth="1"/>
    <col min="15" max="16384" width="9.140625" style="1"/>
  </cols>
  <sheetData>
    <row r="1" spans="1:7" ht="24" customHeight="1" x14ac:dyDescent="0.25">
      <c r="A1" s="21"/>
      <c r="B1" s="21"/>
      <c r="C1" s="54" t="s">
        <v>10</v>
      </c>
      <c r="D1" s="54"/>
      <c r="E1" s="54"/>
      <c r="F1" s="54"/>
      <c r="G1" s="54"/>
    </row>
    <row r="2" spans="1:7" s="2" customFormat="1" ht="69" customHeight="1" x14ac:dyDescent="0.25">
      <c r="A2" s="22"/>
      <c r="B2" s="22"/>
      <c r="C2" s="53" t="s">
        <v>74</v>
      </c>
      <c r="D2" s="53"/>
      <c r="E2" s="53"/>
      <c r="F2" s="53"/>
      <c r="G2" s="53"/>
    </row>
    <row r="3" spans="1:7" x14ac:dyDescent="0.25">
      <c r="A3" s="23"/>
      <c r="B3" s="23"/>
      <c r="C3" s="23"/>
      <c r="D3" s="23"/>
      <c r="E3" s="23"/>
      <c r="F3" s="23"/>
      <c r="G3" s="23"/>
    </row>
    <row r="4" spans="1:7" ht="39.75" customHeight="1" x14ac:dyDescent="0.25">
      <c r="A4" s="51" t="s">
        <v>2</v>
      </c>
      <c r="B4" s="51"/>
      <c r="C4" s="51"/>
      <c r="D4" s="51"/>
      <c r="E4" s="51" t="s">
        <v>7</v>
      </c>
      <c r="F4" s="51"/>
      <c r="G4" s="24" t="s">
        <v>17</v>
      </c>
    </row>
    <row r="5" spans="1:7" ht="15.75" customHeight="1" x14ac:dyDescent="0.25">
      <c r="A5" s="3">
        <v>1</v>
      </c>
      <c r="B5" s="3">
        <v>2</v>
      </c>
      <c r="C5" s="3">
        <v>3</v>
      </c>
      <c r="D5" s="3">
        <v>4</v>
      </c>
      <c r="E5" s="3">
        <v>5</v>
      </c>
      <c r="F5" s="3">
        <v>6</v>
      </c>
      <c r="G5" s="25">
        <v>7</v>
      </c>
    </row>
    <row r="6" spans="1:7" ht="63" customHeight="1" x14ac:dyDescent="0.25">
      <c r="A6" s="13" t="s">
        <v>0</v>
      </c>
      <c r="B6" s="26" t="s">
        <v>24</v>
      </c>
      <c r="C6" s="27" t="s">
        <v>3</v>
      </c>
      <c r="D6" s="13" t="s">
        <v>1</v>
      </c>
      <c r="E6" s="13" t="s">
        <v>8</v>
      </c>
      <c r="F6" s="13" t="s">
        <v>9</v>
      </c>
      <c r="G6" s="39"/>
    </row>
    <row r="7" spans="1:7" ht="363" customHeight="1" x14ac:dyDescent="0.25">
      <c r="A7" s="13">
        <v>1</v>
      </c>
      <c r="B7" s="37" t="s">
        <v>28</v>
      </c>
      <c r="C7" s="37">
        <v>696602000</v>
      </c>
      <c r="D7" s="42">
        <v>2907025.11</v>
      </c>
      <c r="E7" s="28">
        <v>45938</v>
      </c>
      <c r="F7" s="38">
        <v>46833</v>
      </c>
      <c r="G7" s="40" t="s">
        <v>27</v>
      </c>
    </row>
    <row r="8" spans="1:7" ht="15.75" x14ac:dyDescent="0.25">
      <c r="A8" s="23"/>
      <c r="B8" s="23"/>
      <c r="C8" s="23"/>
      <c r="D8" s="41"/>
      <c r="E8" s="23"/>
      <c r="F8" s="23"/>
      <c r="G8" s="23"/>
    </row>
    <row r="9" spans="1:7" x14ac:dyDescent="0.25">
      <c r="A9" s="23"/>
      <c r="B9" s="23"/>
      <c r="C9" s="23"/>
      <c r="D9" s="23"/>
      <c r="E9" s="23"/>
      <c r="F9" s="23"/>
      <c r="G9" s="23"/>
    </row>
    <row r="10" spans="1:7" ht="34.5" customHeight="1" x14ac:dyDescent="0.25">
      <c r="A10" s="23"/>
      <c r="B10" s="52" t="s">
        <v>11</v>
      </c>
      <c r="C10" s="52"/>
      <c r="D10" s="52"/>
      <c r="E10" s="52"/>
      <c r="F10" s="52"/>
      <c r="G10" s="23"/>
    </row>
  </sheetData>
  <mergeCells count="5">
    <mergeCell ref="A4:D4"/>
    <mergeCell ref="E4:F4"/>
    <mergeCell ref="B10:F10"/>
    <mergeCell ref="C2:G2"/>
    <mergeCell ref="C1:G1"/>
  </mergeCells>
  <pageMargins left="0.19685039370078741" right="0.19685039370078741" top="0.74803149606299213" bottom="0.74803149606299213"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4"/>
  <sheetViews>
    <sheetView zoomScaleNormal="100" workbookViewId="0">
      <selection activeCell="B3" sqref="B3:J3"/>
    </sheetView>
  </sheetViews>
  <sheetFormatPr defaultRowHeight="12.75" x14ac:dyDescent="0.2"/>
  <cols>
    <col min="1" max="1" width="3.140625" style="8" customWidth="1"/>
    <col min="2" max="2" width="5" style="4" customWidth="1"/>
    <col min="3" max="3" width="23.140625" style="4" customWidth="1"/>
    <col min="4" max="4" width="20.42578125" style="4" customWidth="1"/>
    <col min="5" max="5" width="21.7109375" style="4" customWidth="1"/>
    <col min="6" max="6" width="24.5703125" style="4" customWidth="1"/>
    <col min="7" max="7" width="20.7109375" style="4" customWidth="1"/>
    <col min="8" max="8" width="18.7109375" style="6" customWidth="1"/>
    <col min="9" max="9" width="12.42578125" style="4" customWidth="1"/>
    <col min="10" max="10" width="45.28515625" style="5" customWidth="1"/>
    <col min="11" max="12" width="9.140625" style="7"/>
    <col min="13" max="16384" width="9.140625" style="8"/>
  </cols>
  <sheetData>
    <row r="1" spans="2:10" ht="30.75" customHeight="1" x14ac:dyDescent="0.2">
      <c r="B1" s="61" t="s">
        <v>16</v>
      </c>
      <c r="C1" s="61"/>
      <c r="D1" s="61"/>
      <c r="E1" s="61"/>
      <c r="F1" s="61"/>
      <c r="G1" s="61"/>
      <c r="H1" s="61"/>
      <c r="I1" s="61"/>
      <c r="J1" s="61"/>
    </row>
    <row r="2" spans="2:10" ht="59.25" customHeight="1" x14ac:dyDescent="0.2">
      <c r="B2" s="10"/>
      <c r="C2" s="10"/>
      <c r="D2" s="10"/>
      <c r="E2" s="14"/>
      <c r="F2" s="14"/>
      <c r="G2" s="14"/>
      <c r="H2" s="62" t="s">
        <v>75</v>
      </c>
      <c r="I2" s="62"/>
      <c r="J2" s="62"/>
    </row>
    <row r="3" spans="2:10" ht="27" customHeight="1" thickBot="1" x14ac:dyDescent="0.25">
      <c r="B3" s="63" t="s">
        <v>2</v>
      </c>
      <c r="C3" s="63"/>
      <c r="D3" s="63"/>
      <c r="E3" s="63"/>
      <c r="F3" s="63"/>
      <c r="G3" s="63"/>
      <c r="H3" s="63"/>
      <c r="I3" s="63"/>
      <c r="J3" s="63"/>
    </row>
    <row r="4" spans="2:10" ht="39" thickBot="1" x14ac:dyDescent="0.25">
      <c r="B4" s="15" t="s">
        <v>12</v>
      </c>
      <c r="C4" s="16" t="s">
        <v>29</v>
      </c>
      <c r="D4" s="16" t="s">
        <v>13</v>
      </c>
      <c r="E4" s="17" t="s">
        <v>4</v>
      </c>
      <c r="F4" s="17" t="s">
        <v>5</v>
      </c>
      <c r="G4" s="17" t="s">
        <v>6</v>
      </c>
      <c r="H4" s="18" t="s">
        <v>14</v>
      </c>
      <c r="I4" s="16" t="s">
        <v>18</v>
      </c>
      <c r="J4" s="16" t="s">
        <v>19</v>
      </c>
    </row>
    <row r="5" spans="2:10" ht="35.25" customHeight="1" thickBot="1" x14ac:dyDescent="0.25">
      <c r="B5" s="15" t="s">
        <v>15</v>
      </c>
      <c r="C5" s="36"/>
      <c r="D5" s="64" t="s">
        <v>25</v>
      </c>
      <c r="E5" s="65"/>
      <c r="F5" s="65"/>
      <c r="G5" s="66"/>
      <c r="H5" s="33">
        <f>SUM(H6:H16)</f>
        <v>696602000</v>
      </c>
      <c r="I5" s="34"/>
      <c r="J5" s="35"/>
    </row>
    <row r="6" spans="2:10" ht="82.5" customHeight="1" x14ac:dyDescent="0.2">
      <c r="B6" s="68">
        <v>1</v>
      </c>
      <c r="C6" s="71" t="s">
        <v>30</v>
      </c>
      <c r="D6" s="43" t="s">
        <v>31</v>
      </c>
      <c r="E6" s="44" t="s">
        <v>32</v>
      </c>
      <c r="F6" s="45" t="s">
        <v>33</v>
      </c>
      <c r="G6" s="44" t="s">
        <v>34</v>
      </c>
      <c r="H6" s="46">
        <v>8290000</v>
      </c>
      <c r="I6" s="47">
        <v>40908</v>
      </c>
      <c r="J6" s="48" t="s">
        <v>60</v>
      </c>
    </row>
    <row r="7" spans="2:10" ht="89.25" x14ac:dyDescent="0.2">
      <c r="B7" s="69"/>
      <c r="C7" s="72"/>
      <c r="D7" s="43" t="s">
        <v>35</v>
      </c>
      <c r="E7" s="44" t="s">
        <v>36</v>
      </c>
      <c r="F7" s="45" t="s">
        <v>37</v>
      </c>
      <c r="G7" s="44" t="s">
        <v>38</v>
      </c>
      <c r="H7" s="46">
        <v>38148000</v>
      </c>
      <c r="I7" s="47">
        <v>40908</v>
      </c>
      <c r="J7" s="49" t="s">
        <v>61</v>
      </c>
    </row>
    <row r="8" spans="2:10" ht="89.25" x14ac:dyDescent="0.2">
      <c r="B8" s="69"/>
      <c r="C8" s="72"/>
      <c r="D8" s="43" t="s">
        <v>39</v>
      </c>
      <c r="E8" s="44" t="s">
        <v>40</v>
      </c>
      <c r="F8" s="45" t="s">
        <v>33</v>
      </c>
      <c r="G8" s="44" t="s">
        <v>41</v>
      </c>
      <c r="H8" s="46">
        <v>12841000</v>
      </c>
      <c r="I8" s="47">
        <v>40908</v>
      </c>
      <c r="J8" s="49" t="s">
        <v>61</v>
      </c>
    </row>
    <row r="9" spans="2:10" ht="89.25" x14ac:dyDescent="0.2">
      <c r="B9" s="69"/>
      <c r="C9" s="72"/>
      <c r="D9" s="43" t="s">
        <v>42</v>
      </c>
      <c r="E9" s="44">
        <v>3574</v>
      </c>
      <c r="F9" s="45" t="s">
        <v>33</v>
      </c>
      <c r="G9" s="44" t="s">
        <v>43</v>
      </c>
      <c r="H9" s="46">
        <v>36193000</v>
      </c>
      <c r="I9" s="47">
        <v>40908</v>
      </c>
      <c r="J9" s="49" t="s">
        <v>62</v>
      </c>
    </row>
    <row r="10" spans="2:10" ht="90" x14ac:dyDescent="0.2">
      <c r="B10" s="69"/>
      <c r="C10" s="72"/>
      <c r="D10" s="43" t="s">
        <v>44</v>
      </c>
      <c r="E10" s="44">
        <v>4886</v>
      </c>
      <c r="F10" s="45" t="s">
        <v>33</v>
      </c>
      <c r="G10" s="44" t="s">
        <v>45</v>
      </c>
      <c r="H10" s="46">
        <v>49479000</v>
      </c>
      <c r="I10" s="47">
        <v>40908</v>
      </c>
      <c r="J10" s="49" t="s">
        <v>63</v>
      </c>
    </row>
    <row r="11" spans="2:10" ht="89.25" x14ac:dyDescent="0.2">
      <c r="B11" s="69"/>
      <c r="C11" s="72"/>
      <c r="D11" s="43" t="s">
        <v>46</v>
      </c>
      <c r="E11" s="44">
        <v>2086</v>
      </c>
      <c r="F11" s="45" t="s">
        <v>33</v>
      </c>
      <c r="G11" s="44" t="s">
        <v>47</v>
      </c>
      <c r="H11" s="46">
        <v>21124000</v>
      </c>
      <c r="I11" s="47">
        <v>40908</v>
      </c>
      <c r="J11" s="19" t="s">
        <v>64</v>
      </c>
    </row>
    <row r="12" spans="2:10" ht="89.25" x14ac:dyDescent="0.2">
      <c r="B12" s="69"/>
      <c r="C12" s="72"/>
      <c r="D12" s="43" t="s">
        <v>48</v>
      </c>
      <c r="E12" s="44" t="s">
        <v>49</v>
      </c>
      <c r="F12" s="45" t="s">
        <v>33</v>
      </c>
      <c r="G12" s="44" t="s">
        <v>50</v>
      </c>
      <c r="H12" s="46">
        <v>567000</v>
      </c>
      <c r="I12" s="47">
        <v>40908</v>
      </c>
      <c r="J12" s="49" t="s">
        <v>66</v>
      </c>
    </row>
    <row r="13" spans="2:10" ht="89.25" x14ac:dyDescent="0.2">
      <c r="B13" s="69"/>
      <c r="C13" s="72"/>
      <c r="D13" s="43" t="s">
        <v>51</v>
      </c>
      <c r="E13" s="44">
        <v>50</v>
      </c>
      <c r="F13" s="45" t="s">
        <v>33</v>
      </c>
      <c r="G13" s="44" t="s">
        <v>52</v>
      </c>
      <c r="H13" s="46">
        <f>1286000*2</f>
        <v>2572000</v>
      </c>
      <c r="I13" s="47">
        <v>40908</v>
      </c>
      <c r="J13" s="50" t="s">
        <v>65</v>
      </c>
    </row>
    <row r="14" spans="2:10" ht="89.25" x14ac:dyDescent="0.2">
      <c r="B14" s="69"/>
      <c r="C14" s="72"/>
      <c r="D14" s="43" t="s">
        <v>53</v>
      </c>
      <c r="E14" s="44">
        <v>14000</v>
      </c>
      <c r="F14" s="45" t="s">
        <v>33</v>
      </c>
      <c r="G14" s="44" t="s">
        <v>54</v>
      </c>
      <c r="H14" s="46">
        <f>5711000*20</f>
        <v>114220000</v>
      </c>
      <c r="I14" s="47">
        <v>40908</v>
      </c>
      <c r="J14" s="49" t="s">
        <v>67</v>
      </c>
    </row>
    <row r="15" spans="2:10" ht="89.25" x14ac:dyDescent="0.2">
      <c r="B15" s="70"/>
      <c r="C15" s="73"/>
      <c r="D15" s="43" t="s">
        <v>55</v>
      </c>
      <c r="E15" s="44">
        <v>70000</v>
      </c>
      <c r="F15" s="45" t="s">
        <v>33</v>
      </c>
      <c r="G15" s="44" t="s">
        <v>56</v>
      </c>
      <c r="H15" s="46">
        <f>21185000*14</f>
        <v>296590000</v>
      </c>
      <c r="I15" s="47">
        <v>40908</v>
      </c>
      <c r="J15" s="49" t="s">
        <v>68</v>
      </c>
    </row>
    <row r="16" spans="2:10" ht="153" x14ac:dyDescent="0.2">
      <c r="B16" s="44">
        <v>2</v>
      </c>
      <c r="C16" s="74" t="s">
        <v>26</v>
      </c>
      <c r="D16" s="75"/>
      <c r="E16" s="44" t="s">
        <v>57</v>
      </c>
      <c r="F16" s="45" t="s">
        <v>58</v>
      </c>
      <c r="G16" s="44" t="s">
        <v>59</v>
      </c>
      <c r="H16" s="46">
        <v>116578000</v>
      </c>
      <c r="I16" s="47">
        <v>40904</v>
      </c>
      <c r="J16" s="49"/>
    </row>
    <row r="17" spans="2:10" ht="15" x14ac:dyDescent="0.2">
      <c r="B17" s="20"/>
      <c r="C17" s="20"/>
      <c r="D17" s="29"/>
      <c r="E17" s="30"/>
      <c r="F17" s="31"/>
      <c r="G17" s="31"/>
      <c r="H17" s="32"/>
      <c r="I17" s="20"/>
      <c r="J17" s="10"/>
    </row>
    <row r="18" spans="2:10" ht="15" x14ac:dyDescent="0.2">
      <c r="B18" s="20"/>
      <c r="C18" s="20"/>
      <c r="D18" s="29"/>
      <c r="E18" s="30"/>
      <c r="F18" s="31"/>
      <c r="G18" s="31"/>
      <c r="H18" s="32"/>
      <c r="I18" s="20"/>
      <c r="J18" s="10"/>
    </row>
    <row r="19" spans="2:10" ht="54" customHeight="1" thickBot="1" x14ac:dyDescent="0.25">
      <c r="B19" s="20"/>
      <c r="C19" s="20"/>
      <c r="D19" s="9"/>
      <c r="E19" s="20"/>
      <c r="F19" s="10"/>
      <c r="G19" s="11"/>
      <c r="H19" s="12"/>
      <c r="I19" s="20"/>
      <c r="J19" s="10"/>
    </row>
    <row r="20" spans="2:10" ht="24.75" customHeight="1" thickBot="1" x14ac:dyDescent="0.25">
      <c r="B20" s="67" t="s">
        <v>72</v>
      </c>
      <c r="C20" s="67"/>
      <c r="D20" s="67"/>
      <c r="E20" s="67"/>
      <c r="F20" s="67"/>
      <c r="G20" s="67"/>
      <c r="H20" s="67"/>
      <c r="I20" s="67"/>
      <c r="J20" s="67"/>
    </row>
    <row r="21" spans="2:10" ht="55.5" customHeight="1" thickBot="1" x14ac:dyDescent="0.25">
      <c r="B21" s="56" t="s">
        <v>20</v>
      </c>
      <c r="C21" s="56"/>
      <c r="D21" s="56"/>
      <c r="E21" s="59" t="s">
        <v>69</v>
      </c>
      <c r="F21" s="59"/>
      <c r="G21" s="59"/>
      <c r="H21" s="59"/>
      <c r="I21" s="59"/>
      <c r="J21" s="59"/>
    </row>
    <row r="22" spans="2:10" ht="50.25" customHeight="1" thickBot="1" x14ac:dyDescent="0.25">
      <c r="B22" s="57" t="s">
        <v>21</v>
      </c>
      <c r="C22" s="57"/>
      <c r="D22" s="57"/>
      <c r="E22" s="60" t="s">
        <v>70</v>
      </c>
      <c r="F22" s="60"/>
      <c r="G22" s="60"/>
      <c r="H22" s="60"/>
      <c r="I22" s="60"/>
      <c r="J22" s="60"/>
    </row>
    <row r="23" spans="2:10" ht="33.75" customHeight="1" thickBot="1" x14ac:dyDescent="0.25">
      <c r="B23" s="55" t="s">
        <v>22</v>
      </c>
      <c r="C23" s="55"/>
      <c r="D23" s="55"/>
      <c r="E23" s="60" t="s">
        <v>71</v>
      </c>
      <c r="F23" s="60"/>
      <c r="G23" s="60"/>
      <c r="H23" s="60"/>
      <c r="I23" s="60"/>
      <c r="J23" s="60"/>
    </row>
    <row r="24" spans="2:10" ht="74.25" customHeight="1" thickBot="1" x14ac:dyDescent="0.25">
      <c r="B24" s="55" t="s">
        <v>23</v>
      </c>
      <c r="C24" s="55"/>
      <c r="D24" s="55"/>
      <c r="E24" s="58" t="s">
        <v>73</v>
      </c>
      <c r="F24" s="58"/>
      <c r="G24" s="58"/>
      <c r="H24" s="58"/>
      <c r="I24" s="58"/>
      <c r="J24" s="58"/>
    </row>
  </sheetData>
  <mergeCells count="16">
    <mergeCell ref="B1:J1"/>
    <mergeCell ref="H2:J2"/>
    <mergeCell ref="B3:J3"/>
    <mergeCell ref="D5:G5"/>
    <mergeCell ref="B20:J20"/>
    <mergeCell ref="B6:B15"/>
    <mergeCell ref="C6:C15"/>
    <mergeCell ref="C16:D16"/>
    <mergeCell ref="B24:D24"/>
    <mergeCell ref="B21:D21"/>
    <mergeCell ref="B22:D22"/>
    <mergeCell ref="B23:D23"/>
    <mergeCell ref="E24:J24"/>
    <mergeCell ref="E21:J21"/>
    <mergeCell ref="E22:J22"/>
    <mergeCell ref="E23:J23"/>
  </mergeCells>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1</vt:lpstr>
      <vt:lpstr>Приложение № 1.1.</vt:lpstr>
      <vt:lpstr>'Приложение № 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Filatov</dc:creator>
  <cp:lastModifiedBy>Голокова Елена Владимировна</cp:lastModifiedBy>
  <cp:lastPrinted>2023-07-20T01:40:50Z</cp:lastPrinted>
  <dcterms:created xsi:type="dcterms:W3CDTF">2012-10-08T02:15:21Z</dcterms:created>
  <dcterms:modified xsi:type="dcterms:W3CDTF">2025-08-25T02:45:08Z</dcterms:modified>
</cp:coreProperties>
</file>